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eraeus.sharepoint.com/sites/HET_Portal/Operations/HROM/HROM_EHS/99-Facility/02-Projects/05-Photovoltaic Power Plant/02-Tender State Aid/20220301/"/>
    </mc:Choice>
  </mc:AlternateContent>
  <xr:revisionPtr revIDLastSave="13" documentId="14_{F263B573-3C3E-4891-802D-06EA6FAD5B84}" xr6:coauthVersionLast="47" xr6:coauthVersionMax="47" xr10:uidLastSave="{AFB80732-017A-4427-9C53-6B47C422EC35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G32" i="1" s="1"/>
  <c r="H32" i="1" s="1"/>
  <c r="F31" i="1"/>
  <c r="F30" i="1"/>
  <c r="F33" i="1" s="1"/>
  <c r="F27" i="1"/>
  <c r="F26" i="1"/>
  <c r="G26" i="1" s="1"/>
  <c r="F25" i="1"/>
  <c r="F24" i="1"/>
  <c r="F23" i="1"/>
  <c r="G23" i="1" s="1"/>
  <c r="F22" i="1"/>
  <c r="F17" i="1"/>
  <c r="G17" i="1" s="1"/>
  <c r="F16" i="1"/>
  <c r="G16" i="1" s="1"/>
  <c r="F19" i="1"/>
  <c r="G19" i="1" s="1"/>
  <c r="F18" i="1"/>
  <c r="F15" i="1"/>
  <c r="G15" i="1" s="1"/>
  <c r="F13" i="1"/>
  <c r="F10" i="1"/>
  <c r="G10" i="1" s="1"/>
  <c r="F9" i="1"/>
  <c r="H23" i="1" l="1"/>
  <c r="H22" i="1"/>
  <c r="F28" i="1"/>
  <c r="H26" i="1"/>
  <c r="H16" i="1"/>
  <c r="H19" i="1"/>
  <c r="H17" i="1"/>
  <c r="H10" i="1"/>
  <c r="G9" i="1"/>
  <c r="G11" i="1" s="1"/>
  <c r="G30" i="1"/>
  <c r="G31" i="1"/>
  <c r="H31" i="1" s="1"/>
  <c r="G27" i="1"/>
  <c r="H27" i="1" s="1"/>
  <c r="G24" i="1"/>
  <c r="H24" i="1" s="1"/>
  <c r="G22" i="1"/>
  <c r="G25" i="1"/>
  <c r="H25" i="1" s="1"/>
  <c r="F20" i="1"/>
  <c r="G18" i="1"/>
  <c r="G20" i="1" s="1"/>
  <c r="H15" i="1"/>
  <c r="G13" i="1"/>
  <c r="F11" i="1"/>
  <c r="H30" i="1" l="1"/>
  <c r="G33" i="1"/>
  <c r="H33" i="1" s="1"/>
  <c r="H28" i="1"/>
  <c r="G28" i="1"/>
  <c r="H18" i="1"/>
  <c r="H20" i="1"/>
  <c r="F34" i="1"/>
  <c r="F35" i="1" s="1"/>
  <c r="H13" i="1"/>
  <c r="H9" i="1"/>
  <c r="H11" i="1"/>
  <c r="G34" i="1" l="1"/>
  <c r="H34" i="1" s="1"/>
  <c r="G35" i="1" l="1"/>
  <c r="H35" i="1" s="1"/>
</calcChain>
</file>

<file path=xl/sharedStrings.xml><?xml version="1.0" encoding="utf-8"?>
<sst xmlns="http://schemas.openxmlformats.org/spreadsheetml/2006/main" count="71" uniqueCount="56">
  <si>
    <r>
      <rPr>
        <sz val="9"/>
        <color rgb="FF000000"/>
        <rFont val="Arial"/>
      </rPr>
      <t>DEVIZ pe obiecte</t>
    </r>
  </si>
  <si>
    <r>
      <rPr>
        <sz val="9"/>
        <color rgb="FF000000"/>
        <rFont val="Arial"/>
      </rPr>
      <t xml:space="preserve"> Loc. Chisoda, Str DN 59, Km 8+550 M Stânga,Parcul Industrial INCONTRO, com. Giroc, Jud. Timis, CP 307221</t>
    </r>
  </si>
  <si>
    <r>
      <rPr>
        <sz val="6"/>
        <color rgb="FF000000"/>
        <rFont val="Arial"/>
      </rPr>
      <t>Nr. crt.</t>
    </r>
  </si>
  <si>
    <r>
      <rPr>
        <sz val="6"/>
        <color rgb="FF000000"/>
        <rFont val="Arial"/>
      </rPr>
      <t>Denumire capitole si subcapitole de cheltuieli</t>
    </r>
  </si>
  <si>
    <r>
      <rPr>
        <sz val="6"/>
        <color rgb="FF000000"/>
        <rFont val="Arial"/>
      </rPr>
      <t>U.M.</t>
    </r>
  </si>
  <si>
    <r>
      <rPr>
        <sz val="6"/>
        <color rgb="FF000000"/>
        <rFont val="Arial"/>
      </rPr>
      <t>Cantitate</t>
    </r>
  </si>
  <si>
    <r>
      <rPr>
        <sz val="6"/>
        <color rgb="FF000000"/>
        <rFont val="Arial"/>
      </rPr>
      <t xml:space="preserve">Pret  
</t>
    </r>
    <r>
      <rPr>
        <sz val="6"/>
        <color rgb="FF000000"/>
        <rFont val="Arial"/>
      </rPr>
      <t xml:space="preserve">unitar(LEI  
</t>
    </r>
    <r>
      <rPr>
        <sz val="6"/>
        <color rgb="FF000000"/>
        <rFont val="Arial"/>
      </rPr>
      <t>fara T.V.A.)</t>
    </r>
  </si>
  <si>
    <r>
      <rPr>
        <sz val="6"/>
        <color rgb="FF000000"/>
        <rFont val="Arial"/>
      </rPr>
      <t xml:space="preserve">Valoare  
</t>
    </r>
    <r>
      <rPr>
        <sz val="6"/>
        <color rgb="FF000000"/>
        <rFont val="Arial"/>
      </rPr>
      <t xml:space="preserve">totala(LEI fara  
</t>
    </r>
    <r>
      <rPr>
        <sz val="6"/>
        <color rgb="FF000000"/>
        <rFont val="Arial"/>
      </rPr>
      <t>T.V.A.)</t>
    </r>
  </si>
  <si>
    <r>
      <rPr>
        <sz val="6"/>
        <color rgb="FF000000"/>
        <rFont val="Arial"/>
      </rPr>
      <t xml:space="preserve">Valoare  
</t>
    </r>
    <r>
      <rPr>
        <sz val="6"/>
        <color rgb="FF000000"/>
        <rFont val="Arial"/>
      </rPr>
      <t>T.V.A. (LEI)</t>
    </r>
  </si>
  <si>
    <r>
      <rPr>
        <sz val="6"/>
        <color rgb="FF000000"/>
        <rFont val="Arial"/>
      </rPr>
      <t xml:space="preserve">Valoare  
</t>
    </r>
    <r>
      <rPr>
        <sz val="6"/>
        <color rgb="FF000000"/>
        <rFont val="Arial"/>
      </rPr>
      <t xml:space="preserve">totala(LEI cu  
</t>
    </r>
    <r>
      <rPr>
        <sz val="6"/>
        <color rgb="FF000000"/>
        <rFont val="Arial"/>
      </rPr>
      <t>T.V.A.)</t>
    </r>
  </si>
  <si>
    <r>
      <rPr>
        <sz val="6"/>
        <color rgb="FF000000"/>
        <rFont val="Arial"/>
      </rPr>
      <t xml:space="preserve">Denumire  
</t>
    </r>
    <r>
      <rPr>
        <sz val="6"/>
        <color rgb="FF000000"/>
        <rFont val="Arial"/>
      </rPr>
      <t xml:space="preserve">prestator/producator/ 
</t>
    </r>
    <r>
      <rPr>
        <sz val="6"/>
        <color rgb="FF000000"/>
        <rFont val="Arial"/>
      </rPr>
      <t>executant</t>
    </r>
  </si>
  <si>
    <r>
      <rPr>
        <sz val="6"/>
        <color rgb="FF000000"/>
        <rFont val="Arial"/>
      </rPr>
      <t xml:space="preserve">  CAPITOLUL 3 - Servicii de consultanta si/sau proiectare</t>
    </r>
  </si>
  <si>
    <r>
      <rPr>
        <sz val="6"/>
        <color rgb="FF000000"/>
        <rFont val="Arial"/>
      </rPr>
      <t>3.3</t>
    </r>
  </si>
  <si>
    <r>
      <rPr>
        <sz val="6"/>
        <color rgb="FF000000"/>
        <rFont val="Arial"/>
      </rPr>
      <t>Expertizare tehnică</t>
    </r>
  </si>
  <si>
    <r>
      <rPr>
        <sz val="6"/>
        <color rgb="FF000000"/>
        <rFont val="Arial"/>
      </rPr>
      <t>buc</t>
    </r>
  </si>
  <si>
    <r>
      <rPr>
        <sz val="6"/>
        <color rgb="FF000000"/>
        <rFont val="Arial"/>
      </rPr>
      <t>3.5</t>
    </r>
  </si>
  <si>
    <r>
      <rPr>
        <sz val="6"/>
        <color rgb="FF000000"/>
        <rFont val="Arial"/>
      </rPr>
      <t>Proiectare</t>
    </r>
  </si>
  <si>
    <r>
      <rPr>
        <sz val="6"/>
        <color rgb="FF000000"/>
        <rFont val="Arial"/>
      </rPr>
      <t>Total Capitol 3</t>
    </r>
  </si>
  <si>
    <r>
      <rPr>
        <sz val="6"/>
        <color rgb="FF000000"/>
        <rFont val="Arial"/>
      </rPr>
      <t xml:space="preserve">  CAPITOLUL 4 - Cheltuieli pentru investiţia de bază</t>
    </r>
  </si>
  <si>
    <r>
      <rPr>
        <sz val="6"/>
        <color rgb="FF000000"/>
        <rFont val="Arial"/>
      </rPr>
      <t>4.1</t>
    </r>
  </si>
  <si>
    <r>
      <rPr>
        <sz val="6"/>
        <color rgb="FF000000"/>
        <rFont val="Arial"/>
      </rPr>
      <t>Construcţii şi instalaţii</t>
    </r>
  </si>
  <si>
    <r>
      <rPr>
        <sz val="6"/>
        <color rgb="FF000000"/>
        <rFont val="Arial"/>
      </rPr>
      <t xml:space="preserve">  Subcapitolul 4.2 - Lucrari de montaj</t>
    </r>
  </si>
  <si>
    <r>
      <rPr>
        <sz val="6"/>
        <color rgb="FF000000"/>
        <rFont val="Arial"/>
      </rPr>
      <t>4.2.1.1</t>
    </r>
  </si>
  <si>
    <r>
      <rPr>
        <sz val="6"/>
        <color rgb="FF000000"/>
        <rFont val="Arial"/>
      </rPr>
      <t>Lucrări de montare a sistemului de panouri fotovoltaice</t>
    </r>
  </si>
  <si>
    <r>
      <rPr>
        <sz val="6"/>
        <color rgb="FF000000"/>
        <rFont val="Arial"/>
      </rPr>
      <t>ansamblu</t>
    </r>
  </si>
  <si>
    <r>
      <rPr>
        <sz val="6"/>
        <color rgb="FF000000"/>
        <rFont val="Arial"/>
      </rPr>
      <t>4.2.1.2</t>
    </r>
  </si>
  <si>
    <r>
      <rPr>
        <sz val="6"/>
        <color rgb="FF000000"/>
        <rFont val="Arial"/>
      </rPr>
      <t>Lucrări de instalare a invertoarelor</t>
    </r>
  </si>
  <si>
    <r>
      <rPr>
        <sz val="6"/>
        <color rgb="FF000000"/>
        <rFont val="Arial"/>
      </rPr>
      <t>4.2.1.3</t>
    </r>
  </si>
  <si>
    <r>
      <rPr>
        <sz val="6"/>
        <color rgb="FF000000"/>
        <rFont val="Arial"/>
      </rPr>
      <t>Lucrări de instalare a tablourilor electrice de automatizare</t>
    </r>
  </si>
  <si>
    <r>
      <rPr>
        <sz val="6"/>
        <color rgb="FF000000"/>
        <rFont val="Arial"/>
      </rPr>
      <t>4.2.1.4</t>
    </r>
  </si>
  <si>
    <r>
      <rPr>
        <sz val="6"/>
        <color rgb="FF000000"/>
        <rFont val="Arial"/>
      </rPr>
      <t>Lucrări de montare a structurii metalice</t>
    </r>
  </si>
  <si>
    <r>
      <rPr>
        <sz val="6"/>
        <color rgb="FF000000"/>
        <rFont val="Arial"/>
      </rPr>
      <t>4.2.2</t>
    </r>
  </si>
  <si>
    <r>
      <rPr>
        <sz val="6"/>
        <color rgb="FF000000"/>
        <rFont val="Arial"/>
      </rPr>
      <t>Lucrări de montaj  materiale(DC+AC), consumabile și accesorii</t>
    </r>
  </si>
  <si>
    <r>
      <rPr>
        <sz val="6"/>
        <color rgb="FF000000"/>
        <rFont val="Arial"/>
      </rPr>
      <t>Total subCapitol 4.2</t>
    </r>
  </si>
  <si>
    <r>
      <rPr>
        <sz val="6"/>
        <color rgb="FF000000"/>
        <rFont val="Arial"/>
      </rPr>
      <t xml:space="preserve">  Subcapitolul 4.3 -  Utilaje, echipamente tehnologice şi  
</t>
    </r>
    <r>
      <rPr>
        <sz val="6"/>
        <color rgb="FF000000"/>
        <rFont val="Arial"/>
      </rPr>
      <t>funcţionale care necesită montaj</t>
    </r>
  </si>
  <si>
    <r>
      <rPr>
        <sz val="6"/>
        <color rgb="FF000000"/>
        <rFont val="Arial"/>
      </rPr>
      <t>4.3.1</t>
    </r>
  </si>
  <si>
    <r>
      <rPr>
        <sz val="6"/>
        <color rgb="FF000000"/>
        <rFont val="Arial"/>
      </rPr>
      <t>Panou fotovoltaic</t>
    </r>
  </si>
  <si>
    <r>
      <rPr>
        <sz val="6"/>
        <color rgb="FF000000"/>
        <rFont val="Arial"/>
      </rPr>
      <t>Invertor</t>
    </r>
  </si>
  <si>
    <r>
      <rPr>
        <sz val="6"/>
        <color rgb="FF000000"/>
        <rFont val="Arial"/>
      </rPr>
      <t>Tablou electric de automatizare şi comunicaţii 200kW</t>
    </r>
  </si>
  <si>
    <r>
      <rPr>
        <sz val="6"/>
        <color rgb="FF000000"/>
        <rFont val="Arial"/>
      </rPr>
      <t>Tablou electric de automatizare şi comunicaţii 300kW</t>
    </r>
  </si>
  <si>
    <r>
      <rPr>
        <sz val="6"/>
        <color rgb="FF000000"/>
        <rFont val="Arial"/>
      </rPr>
      <t>Structura metalica montaj panouri fotovoltaice</t>
    </r>
  </si>
  <si>
    <r>
      <rPr>
        <sz val="6"/>
        <color rgb="FF000000"/>
        <rFont val="Arial"/>
      </rPr>
      <t>4.3.2</t>
    </r>
  </si>
  <si>
    <r>
      <rPr>
        <sz val="6"/>
        <color rgb="FF000000"/>
        <rFont val="Arial"/>
      </rPr>
      <t>Alte materiale de montaj(DC+AC), consumabile și accesorii</t>
    </r>
  </si>
  <si>
    <r>
      <rPr>
        <sz val="6"/>
        <color rgb="FF000000"/>
        <rFont val="Arial"/>
      </rPr>
      <t>Total subCapitol 4.3</t>
    </r>
  </si>
  <si>
    <r>
      <rPr>
        <sz val="6"/>
        <color rgb="FF000000"/>
        <rFont val="Arial"/>
      </rPr>
      <t xml:space="preserve">  Subcapitolul 4.4 -  Utilaje, echipamente tehnologice şi  
</t>
    </r>
    <r>
      <rPr>
        <sz val="6"/>
        <color rgb="FF000000"/>
        <rFont val="Arial"/>
      </rPr>
      <t xml:space="preserve">funcţionale care nu necesită montaj și  
</t>
    </r>
    <r>
      <rPr>
        <sz val="6"/>
        <color rgb="FF000000"/>
        <rFont val="Arial"/>
      </rPr>
      <t>echipamente de transport</t>
    </r>
  </si>
  <si>
    <r>
      <rPr>
        <sz val="6"/>
        <color rgb="FF000000"/>
        <rFont val="Arial"/>
      </rPr>
      <t>4.4.1</t>
    </r>
  </si>
  <si>
    <r>
      <rPr>
        <sz val="6"/>
        <color rgb="FF000000"/>
        <rFont val="Arial"/>
      </rPr>
      <t>Manager comunicatie date si control a energiei electrice</t>
    </r>
  </si>
  <si>
    <r>
      <rPr>
        <sz val="6"/>
        <color rgb="FF000000"/>
        <rFont val="Arial"/>
      </rPr>
      <t>Smart senzor</t>
    </r>
  </si>
  <si>
    <r>
      <rPr>
        <sz val="6"/>
        <color rgb="FF000000"/>
        <rFont val="Arial"/>
      </rPr>
      <t>Releul de protecţie</t>
    </r>
  </si>
  <si>
    <r>
      <rPr>
        <sz val="6"/>
        <color rgb="FF000000"/>
        <rFont val="Arial"/>
      </rPr>
      <t>Total subCapitol 4.4</t>
    </r>
  </si>
  <si>
    <r>
      <rPr>
        <sz val="6"/>
        <color rgb="FF000000"/>
        <rFont val="Arial"/>
      </rPr>
      <t>Total Capitol 4</t>
    </r>
  </si>
  <si>
    <t>Formular de oferta</t>
  </si>
  <si>
    <t>TOTAL  GENERAL</t>
  </si>
  <si>
    <t>"Cresterea eficientei energetice prin instalarea de panouri fotovoltaice pe acoperis pentru fabrica Heraeus Romania"   - centrala fotovoltaica on-grid cu</t>
  </si>
  <si>
    <t xml:space="preserve"> puterea instalata de 506,87 kWp amplasata pe acoperisurile halelor C1 si C2 HERAEUS ROMANIA SRL</t>
  </si>
  <si>
    <t>Durata
 [zile]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</si>
</sst>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</font>
    <font>
      <sz val="9"/>
      <color rgb="FF000000"/>
      <name val="Arial"/>
    </font>
    <font>
      <sz val="6"/>
      <color rgb="FF000000"/>
      <name val="Arial"/>
    </font>
    <font>
      <sz val="12"/>
      <color rgb="FF000000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2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 indent="9"/>
    </xf>
    <xf numFmtId="0" fontId="2" fillId="0" borderId="0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 vertical="center" wrapText="1" indent="3"/>
    </xf>
    <xf numFmtId="2" fontId="2" fillId="0" borderId="1" xfId="0" applyNumberFormat="1" applyFont="1" applyFill="1" applyBorder="1" applyAlignment="1">
      <alignment horizontal="left" vertical="center" wrapText="1" indent="2"/>
    </xf>
    <xf numFmtId="2" fontId="2" fillId="0" borderId="1" xfId="0" applyNumberFormat="1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left" vertical="center" wrapText="1" indent="2"/>
    </xf>
    <xf numFmtId="2" fontId="2" fillId="0" borderId="2" xfId="0" applyNumberFormat="1" applyFont="1" applyFill="1" applyBorder="1" applyAlignment="1">
      <alignment horizontal="left" vertical="center" wrapText="1" indent="3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2" fontId="0" fillId="0" borderId="4" xfId="0" applyNumberForma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left" vertical="center" wrapText="1" indent="2"/>
    </xf>
    <xf numFmtId="0" fontId="0" fillId="0" borderId="5" xfId="0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 indent="3"/>
    </xf>
    <xf numFmtId="0" fontId="2" fillId="0" borderId="9" xfId="0" applyFont="1" applyFill="1" applyBorder="1" applyAlignment="1">
      <alignment horizontal="left" vertical="center" wrapText="1" inden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2"/>
    </xf>
    <xf numFmtId="0" fontId="0" fillId="0" borderId="7" xfId="0" applyFill="1" applyBorder="1" applyAlignment="1">
      <alignment horizontal="left" vertical="center" wrapText="1"/>
    </xf>
    <xf numFmtId="2" fontId="0" fillId="0" borderId="7" xfId="0" applyNumberForma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5"/>
    </xf>
    <xf numFmtId="0" fontId="2" fillId="0" borderId="10" xfId="0" applyFont="1" applyFill="1" applyBorder="1" applyAlignment="1">
      <alignment horizontal="left" vertical="center" wrapText="1" indent="6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7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left" vertical="center" wrapText="1" indent="2"/>
    </xf>
    <xf numFmtId="0" fontId="5" fillId="0" borderId="5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right" vertical="center" wrapText="1" indent="3"/>
    </xf>
    <xf numFmtId="2" fontId="2" fillId="0" borderId="1" xfId="0" applyNumberFormat="1" applyFont="1" applyFill="1" applyBorder="1" applyAlignment="1">
      <alignment horizontal="right" vertical="center" wrapText="1" indent="2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0" fillId="0" borderId="7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left" vertical="center" wrapText="1" indent="2"/>
    </xf>
    <xf numFmtId="0" fontId="2" fillId="0" borderId="7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left" vertical="center" wrapText="1" indent="2"/>
    </xf>
    <xf numFmtId="0" fontId="2" fillId="0" borderId="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 indent="2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 indent="18"/>
    </xf>
    <xf numFmtId="0" fontId="4" fillId="0" borderId="4" xfId="0" applyFont="1" applyFill="1" applyBorder="1" applyAlignment="1">
      <alignment horizontal="left" vertical="center" wrapText="1" indent="18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topLeftCell="A10" zoomScale="130" zoomScaleNormal="130" workbookViewId="0">
      <selection activeCell="M18" sqref="M18"/>
    </sheetView>
  </sheetViews>
  <sheetFormatPr defaultRowHeight="15"/>
  <cols>
    <col min="1" max="1" width="7.140625" customWidth="1"/>
    <col min="2" max="2" width="36.7109375" customWidth="1"/>
    <col min="3" max="3" width="7" customWidth="1"/>
    <col min="4" max="4" width="8.85546875" customWidth="1"/>
    <col min="5" max="5" width="10.140625" customWidth="1"/>
    <col min="6" max="6" width="10.42578125" customWidth="1"/>
    <col min="7" max="7" width="10" customWidth="1"/>
    <col min="8" max="8" width="13.7109375" customWidth="1"/>
    <col min="9" max="10" width="14.7109375" customWidth="1"/>
  </cols>
  <sheetData>
    <row r="1" spans="1:10" ht="15.75">
      <c r="A1" s="11" t="s">
        <v>51</v>
      </c>
    </row>
    <row r="2" spans="1:10">
      <c r="A2" s="1" t="s">
        <v>0</v>
      </c>
    </row>
    <row r="3" spans="1:10">
      <c r="A3" s="1" t="s">
        <v>53</v>
      </c>
    </row>
    <row r="4" spans="1:10">
      <c r="A4" s="1" t="s">
        <v>54</v>
      </c>
    </row>
    <row r="5" spans="1:10" ht="15.75" thickBot="1">
      <c r="A5" s="1" t="s">
        <v>1</v>
      </c>
    </row>
    <row r="6" spans="1:10" ht="33" customHeight="1">
      <c r="A6" s="21" t="s">
        <v>2</v>
      </c>
      <c r="B6" s="22" t="s">
        <v>3</v>
      </c>
      <c r="C6" s="60" t="s">
        <v>4</v>
      </c>
      <c r="D6" s="60" t="s">
        <v>5</v>
      </c>
      <c r="E6" s="60" t="s">
        <v>6</v>
      </c>
      <c r="F6" s="53" t="s">
        <v>7</v>
      </c>
      <c r="G6" s="53" t="s">
        <v>8</v>
      </c>
      <c r="H6" s="53" t="s">
        <v>9</v>
      </c>
      <c r="I6" s="55" t="s">
        <v>10</v>
      </c>
      <c r="J6" s="55" t="s">
        <v>55</v>
      </c>
    </row>
    <row r="7" spans="1:10" ht="10.15" customHeight="1">
      <c r="A7" s="23">
        <v>1</v>
      </c>
      <c r="B7" s="3">
        <v>2</v>
      </c>
      <c r="C7" s="58"/>
      <c r="D7" s="58"/>
      <c r="E7" s="58"/>
      <c r="F7" s="54"/>
      <c r="G7" s="54"/>
      <c r="H7" s="54"/>
      <c r="I7" s="56"/>
      <c r="J7" s="56"/>
    </row>
    <row r="8" spans="1:10" ht="8.65" customHeight="1">
      <c r="A8" s="57" t="s">
        <v>11</v>
      </c>
      <c r="B8" s="58"/>
      <c r="C8" s="5"/>
      <c r="D8" s="5"/>
      <c r="E8" s="5"/>
      <c r="F8" s="5"/>
      <c r="G8" s="5"/>
      <c r="H8" s="5"/>
      <c r="I8" s="24"/>
      <c r="J8" s="24"/>
    </row>
    <row r="9" spans="1:10" ht="9.4" customHeight="1">
      <c r="A9" s="23" t="s">
        <v>12</v>
      </c>
      <c r="B9" s="4" t="s">
        <v>13</v>
      </c>
      <c r="C9" s="2" t="s">
        <v>14</v>
      </c>
      <c r="D9" s="9">
        <v>1</v>
      </c>
      <c r="E9" s="8"/>
      <c r="F9" s="45">
        <f>D9*E9</f>
        <v>0</v>
      </c>
      <c r="G9" s="45">
        <f>0.19*F9</f>
        <v>0</v>
      </c>
      <c r="H9" s="45">
        <f>SUM(F9:G9)</f>
        <v>0</v>
      </c>
      <c r="I9" s="25"/>
      <c r="J9" s="52"/>
    </row>
    <row r="10" spans="1:10" ht="9.4" customHeight="1" thickBot="1">
      <c r="A10" s="49" t="s">
        <v>15</v>
      </c>
      <c r="B10" s="13" t="s">
        <v>16</v>
      </c>
      <c r="C10" s="12" t="s">
        <v>14</v>
      </c>
      <c r="D10" s="14">
        <v>1</v>
      </c>
      <c r="E10" s="15"/>
      <c r="F10" s="50">
        <f>D10*E10</f>
        <v>0</v>
      </c>
      <c r="G10" s="50">
        <f>0.19*F10</f>
        <v>0</v>
      </c>
      <c r="H10" s="50">
        <f>SUM(F10:G10)</f>
        <v>0</v>
      </c>
      <c r="I10" s="51"/>
      <c r="J10" s="51"/>
    </row>
    <row r="11" spans="1:10" ht="10.15" customHeight="1" thickBot="1">
      <c r="A11" s="16"/>
      <c r="B11" s="38" t="s">
        <v>17</v>
      </c>
      <c r="C11" s="17"/>
      <c r="D11" s="18"/>
      <c r="E11" s="18"/>
      <c r="F11" s="46">
        <f>SUM(F9:F10)</f>
        <v>0</v>
      </c>
      <c r="G11" s="46">
        <f t="shared" ref="G11" si="0">SUM(G9:G10)</f>
        <v>0</v>
      </c>
      <c r="H11" s="46">
        <f>SUM(F11:G11)</f>
        <v>0</v>
      </c>
      <c r="I11" s="20"/>
      <c r="J11" s="20"/>
    </row>
    <row r="12" spans="1:10" ht="8.65" customHeight="1">
      <c r="A12" s="59" t="s">
        <v>18</v>
      </c>
      <c r="B12" s="60"/>
      <c r="C12" s="26"/>
      <c r="D12" s="27"/>
      <c r="E12" s="27"/>
      <c r="F12" s="47"/>
      <c r="G12" s="47"/>
      <c r="H12" s="47"/>
      <c r="I12" s="28"/>
      <c r="J12" s="28"/>
    </row>
    <row r="13" spans="1:10" ht="10.15" customHeight="1">
      <c r="A13" s="23" t="s">
        <v>19</v>
      </c>
      <c r="B13" s="40" t="s">
        <v>20</v>
      </c>
      <c r="C13" s="2" t="s">
        <v>14</v>
      </c>
      <c r="D13" s="9">
        <v>1</v>
      </c>
      <c r="E13" s="8"/>
      <c r="F13" s="45">
        <f>D13*E13</f>
        <v>0</v>
      </c>
      <c r="G13" s="45">
        <f>0.19*F13</f>
        <v>0</v>
      </c>
      <c r="H13" s="45">
        <f>F13+G13</f>
        <v>0</v>
      </c>
      <c r="I13" s="25"/>
      <c r="J13" s="52"/>
    </row>
    <row r="14" spans="1:10" ht="12.75" customHeight="1">
      <c r="A14" s="57" t="s">
        <v>21</v>
      </c>
      <c r="B14" s="58"/>
      <c r="C14" s="5"/>
      <c r="D14" s="5"/>
      <c r="E14" s="5"/>
      <c r="F14" s="48"/>
      <c r="G14" s="48"/>
      <c r="H14" s="48"/>
      <c r="I14" s="24"/>
      <c r="J14" s="24"/>
    </row>
    <row r="15" spans="1:10" ht="10.35" customHeight="1">
      <c r="A15" s="29" t="s">
        <v>22</v>
      </c>
      <c r="B15" s="4" t="s">
        <v>23</v>
      </c>
      <c r="C15" s="61" t="s">
        <v>24</v>
      </c>
      <c r="D15" s="61"/>
      <c r="E15" s="8"/>
      <c r="F15" s="45">
        <f>E15</f>
        <v>0</v>
      </c>
      <c r="G15" s="45">
        <f>0.19*F15</f>
        <v>0</v>
      </c>
      <c r="H15" s="45">
        <f>SUM(F15:G15)</f>
        <v>0</v>
      </c>
      <c r="I15" s="25"/>
      <c r="J15" s="52"/>
    </row>
    <row r="16" spans="1:10" ht="9.4" customHeight="1">
      <c r="A16" s="29" t="s">
        <v>25</v>
      </c>
      <c r="B16" s="4" t="s">
        <v>26</v>
      </c>
      <c r="C16" s="2" t="s">
        <v>14</v>
      </c>
      <c r="D16" s="9">
        <v>5</v>
      </c>
      <c r="E16" s="8"/>
      <c r="F16" s="45">
        <f>D16*E16</f>
        <v>0</v>
      </c>
      <c r="G16" s="45">
        <f>0.19*F16</f>
        <v>0</v>
      </c>
      <c r="H16" s="45">
        <f t="shared" ref="H16:H20" si="1">SUM(F16:G16)</f>
        <v>0</v>
      </c>
      <c r="I16" s="25"/>
      <c r="J16" s="52"/>
    </row>
    <row r="17" spans="1:10" ht="18.399999999999999" customHeight="1">
      <c r="A17" s="29" t="s">
        <v>27</v>
      </c>
      <c r="B17" s="4" t="s">
        <v>28</v>
      </c>
      <c r="C17" s="2" t="s">
        <v>14</v>
      </c>
      <c r="D17" s="9">
        <v>2</v>
      </c>
      <c r="E17" s="8"/>
      <c r="F17" s="45">
        <f>D17*E17</f>
        <v>0</v>
      </c>
      <c r="G17" s="45">
        <f>0.19*F17</f>
        <v>0</v>
      </c>
      <c r="H17" s="45">
        <f t="shared" si="1"/>
        <v>0</v>
      </c>
      <c r="I17" s="25"/>
      <c r="J17" s="52"/>
    </row>
    <row r="18" spans="1:10" ht="10.35" customHeight="1">
      <c r="A18" s="29" t="s">
        <v>29</v>
      </c>
      <c r="B18" s="4" t="s">
        <v>30</v>
      </c>
      <c r="C18" s="61" t="s">
        <v>24</v>
      </c>
      <c r="D18" s="61"/>
      <c r="E18" s="8"/>
      <c r="F18" s="45">
        <f t="shared" ref="F18:F19" si="2">E18</f>
        <v>0</v>
      </c>
      <c r="G18" s="45">
        <f t="shared" ref="G18:G19" si="3">0.19*F18</f>
        <v>0</v>
      </c>
      <c r="H18" s="45">
        <f t="shared" si="1"/>
        <v>0</v>
      </c>
      <c r="I18" s="25"/>
      <c r="J18" s="52"/>
    </row>
    <row r="19" spans="1:10" ht="21" customHeight="1">
      <c r="A19" s="29" t="s">
        <v>31</v>
      </c>
      <c r="B19" s="4" t="s">
        <v>32</v>
      </c>
      <c r="C19" s="61" t="s">
        <v>24</v>
      </c>
      <c r="D19" s="61"/>
      <c r="E19" s="8"/>
      <c r="F19" s="45">
        <f t="shared" si="2"/>
        <v>0</v>
      </c>
      <c r="G19" s="45">
        <f t="shared" si="3"/>
        <v>0</v>
      </c>
      <c r="H19" s="45">
        <f t="shared" si="1"/>
        <v>0</v>
      </c>
      <c r="I19" s="25"/>
      <c r="J19" s="52"/>
    </row>
    <row r="20" spans="1:10" ht="9.4" customHeight="1">
      <c r="A20" s="30"/>
      <c r="B20" s="6" t="s">
        <v>33</v>
      </c>
      <c r="C20" s="62"/>
      <c r="D20" s="62"/>
      <c r="E20" s="62"/>
      <c r="F20" s="45">
        <f>SUM(F15:F19)</f>
        <v>0</v>
      </c>
      <c r="G20" s="45">
        <f>SUM(G15:G19)</f>
        <v>0</v>
      </c>
      <c r="H20" s="45">
        <f t="shared" si="1"/>
        <v>0</v>
      </c>
      <c r="I20" s="24"/>
      <c r="J20" s="24"/>
    </row>
    <row r="21" spans="1:10" ht="23.1" customHeight="1">
      <c r="A21" s="57" t="s">
        <v>34</v>
      </c>
      <c r="B21" s="58"/>
      <c r="C21" s="5"/>
      <c r="D21" s="5"/>
      <c r="E21" s="5"/>
      <c r="F21" s="5"/>
      <c r="G21" s="5"/>
      <c r="H21" s="5"/>
      <c r="I21" s="24"/>
      <c r="J21" s="24"/>
    </row>
    <row r="22" spans="1:10" ht="9.4" customHeight="1">
      <c r="A22" s="57" t="s">
        <v>35</v>
      </c>
      <c r="B22" s="4" t="s">
        <v>36</v>
      </c>
      <c r="C22" s="2" t="s">
        <v>14</v>
      </c>
      <c r="D22" s="10">
        <v>1114</v>
      </c>
      <c r="E22" s="8"/>
      <c r="F22" s="43">
        <f t="shared" ref="F22:F26" si="4">D22*E22</f>
        <v>0</v>
      </c>
      <c r="G22" s="44">
        <f t="shared" ref="G22:G27" si="5">0.19*F22</f>
        <v>0</v>
      </c>
      <c r="H22" s="43">
        <f>F22+G22</f>
        <v>0</v>
      </c>
      <c r="I22" s="31"/>
      <c r="J22" s="31"/>
    </row>
    <row r="23" spans="1:10" ht="9.4" customHeight="1">
      <c r="A23" s="57"/>
      <c r="B23" s="4" t="s">
        <v>37</v>
      </c>
      <c r="C23" s="2" t="s">
        <v>14</v>
      </c>
      <c r="D23" s="9">
        <v>5</v>
      </c>
      <c r="E23" s="8"/>
      <c r="F23" s="43">
        <f t="shared" si="4"/>
        <v>0</v>
      </c>
      <c r="G23" s="44">
        <f t="shared" si="5"/>
        <v>0</v>
      </c>
      <c r="H23" s="43">
        <f t="shared" ref="H23:H27" si="6">F23+G23</f>
        <v>0</v>
      </c>
      <c r="I23" s="32"/>
      <c r="J23" s="32"/>
    </row>
    <row r="24" spans="1:10" ht="9.4" customHeight="1">
      <c r="A24" s="57"/>
      <c r="B24" s="4" t="s">
        <v>38</v>
      </c>
      <c r="C24" s="2" t="s">
        <v>14</v>
      </c>
      <c r="D24" s="9">
        <v>1</v>
      </c>
      <c r="E24" s="8"/>
      <c r="F24" s="43">
        <f t="shared" si="4"/>
        <v>0</v>
      </c>
      <c r="G24" s="44">
        <f t="shared" si="5"/>
        <v>0</v>
      </c>
      <c r="H24" s="43">
        <f t="shared" si="6"/>
        <v>0</v>
      </c>
      <c r="I24" s="25"/>
      <c r="J24" s="52"/>
    </row>
    <row r="25" spans="1:10" ht="9.4" customHeight="1">
      <c r="A25" s="57"/>
      <c r="B25" s="4" t="s">
        <v>39</v>
      </c>
      <c r="C25" s="2" t="s">
        <v>14</v>
      </c>
      <c r="D25" s="9">
        <v>1</v>
      </c>
      <c r="E25" s="8"/>
      <c r="F25" s="43">
        <f t="shared" si="4"/>
        <v>0</v>
      </c>
      <c r="G25" s="44">
        <f t="shared" si="5"/>
        <v>0</v>
      </c>
      <c r="H25" s="43">
        <f t="shared" si="6"/>
        <v>0</v>
      </c>
      <c r="I25" s="25"/>
      <c r="J25" s="52"/>
    </row>
    <row r="26" spans="1:10" ht="10.15" customHeight="1">
      <c r="A26" s="57"/>
      <c r="B26" s="4" t="s">
        <v>40</v>
      </c>
      <c r="C26" s="2" t="s">
        <v>14</v>
      </c>
      <c r="D26" s="9">
        <v>1</v>
      </c>
      <c r="E26" s="8"/>
      <c r="F26" s="43">
        <f t="shared" si="4"/>
        <v>0</v>
      </c>
      <c r="G26" s="44">
        <f t="shared" si="5"/>
        <v>0</v>
      </c>
      <c r="H26" s="43">
        <f t="shared" si="6"/>
        <v>0</v>
      </c>
      <c r="I26" s="25"/>
      <c r="J26" s="52"/>
    </row>
    <row r="27" spans="1:10" ht="18.2" customHeight="1">
      <c r="A27" s="29" t="s">
        <v>41</v>
      </c>
      <c r="B27" s="4" t="s">
        <v>42</v>
      </c>
      <c r="C27" s="61" t="s">
        <v>24</v>
      </c>
      <c r="D27" s="61"/>
      <c r="E27" s="9"/>
      <c r="F27" s="43">
        <f t="shared" ref="F27" si="7">E27</f>
        <v>0</v>
      </c>
      <c r="G27" s="44">
        <f t="shared" si="5"/>
        <v>0</v>
      </c>
      <c r="H27" s="43">
        <f t="shared" si="6"/>
        <v>0</v>
      </c>
      <c r="I27" s="25"/>
      <c r="J27" s="52"/>
    </row>
    <row r="28" spans="1:10" ht="9.4" customHeight="1">
      <c r="A28" s="30"/>
      <c r="B28" s="6" t="s">
        <v>43</v>
      </c>
      <c r="C28" s="62"/>
      <c r="D28" s="62"/>
      <c r="E28" s="62"/>
      <c r="F28" s="43">
        <f>SUM(F22:F27)</f>
        <v>0</v>
      </c>
      <c r="G28" s="44">
        <f t="shared" ref="G28:H28" si="8">SUM(G22:G27)</f>
        <v>0</v>
      </c>
      <c r="H28" s="43">
        <f t="shared" si="8"/>
        <v>0</v>
      </c>
      <c r="I28" s="24"/>
      <c r="J28" s="24"/>
    </row>
    <row r="29" spans="1:10" ht="26.85" customHeight="1">
      <c r="A29" s="57" t="s">
        <v>44</v>
      </c>
      <c r="B29" s="58"/>
      <c r="C29" s="5"/>
      <c r="D29" s="5"/>
      <c r="E29" s="5"/>
      <c r="F29" s="5"/>
      <c r="G29" s="5"/>
      <c r="H29" s="5"/>
      <c r="I29" s="24"/>
      <c r="J29" s="24"/>
    </row>
    <row r="30" spans="1:10" ht="15.4" customHeight="1">
      <c r="A30" s="57" t="s">
        <v>45</v>
      </c>
      <c r="B30" s="4" t="s">
        <v>46</v>
      </c>
      <c r="C30" s="2" t="s">
        <v>14</v>
      </c>
      <c r="D30" s="9">
        <v>1</v>
      </c>
      <c r="E30" s="8"/>
      <c r="F30" s="8">
        <f t="shared" ref="F30:F32" si="9">D30*E30</f>
        <v>0</v>
      </c>
      <c r="G30" s="9">
        <f t="shared" ref="G30:G32" si="10">0.19*F30</f>
        <v>0</v>
      </c>
      <c r="H30" s="8">
        <f>F30+G30</f>
        <v>0</v>
      </c>
      <c r="I30" s="32"/>
      <c r="J30" s="32"/>
    </row>
    <row r="31" spans="1:10" ht="9.4" customHeight="1">
      <c r="A31" s="57"/>
      <c r="B31" s="4" t="s">
        <v>47</v>
      </c>
      <c r="C31" s="2" t="s">
        <v>14</v>
      </c>
      <c r="D31" s="9">
        <v>2</v>
      </c>
      <c r="E31" s="8"/>
      <c r="F31" s="8">
        <f t="shared" si="9"/>
        <v>0</v>
      </c>
      <c r="G31" s="9">
        <f t="shared" si="10"/>
        <v>0</v>
      </c>
      <c r="H31" s="8">
        <f t="shared" ref="H31:H35" si="11">F31+G31</f>
        <v>0</v>
      </c>
      <c r="I31" s="33"/>
      <c r="J31" s="33"/>
    </row>
    <row r="32" spans="1:10" ht="10.15" customHeight="1">
      <c r="A32" s="57"/>
      <c r="B32" s="4" t="s">
        <v>48</v>
      </c>
      <c r="C32" s="2" t="s">
        <v>14</v>
      </c>
      <c r="D32" s="9">
        <v>2</v>
      </c>
      <c r="E32" s="8"/>
      <c r="F32" s="8">
        <f t="shared" si="9"/>
        <v>0</v>
      </c>
      <c r="G32" s="9">
        <f t="shared" si="10"/>
        <v>0</v>
      </c>
      <c r="H32" s="8">
        <f t="shared" si="11"/>
        <v>0</v>
      </c>
      <c r="I32" s="34"/>
      <c r="J32" s="34"/>
    </row>
    <row r="33" spans="1:10" ht="8.65" customHeight="1" thickBot="1">
      <c r="A33" s="35"/>
      <c r="B33" s="39" t="s">
        <v>49</v>
      </c>
      <c r="C33" s="63"/>
      <c r="D33" s="63"/>
      <c r="E33" s="63"/>
      <c r="F33" s="14">
        <f>SUM(F30:F32)</f>
        <v>0</v>
      </c>
      <c r="G33" s="14">
        <f>SUM(G30:G32)</f>
        <v>0</v>
      </c>
      <c r="H33" s="14">
        <f t="shared" si="11"/>
        <v>0</v>
      </c>
      <c r="I33" s="36"/>
      <c r="J33" s="36"/>
    </row>
    <row r="34" spans="1:10" ht="10.15" customHeight="1" thickBot="1">
      <c r="A34" s="16"/>
      <c r="B34" s="37" t="s">
        <v>50</v>
      </c>
      <c r="C34" s="17"/>
      <c r="D34" s="17"/>
      <c r="E34" s="17"/>
      <c r="F34" s="19">
        <f>F20+F13+F28+F33</f>
        <v>0</v>
      </c>
      <c r="G34" s="19">
        <f>G20+G13+G28+G33</f>
        <v>0</v>
      </c>
      <c r="H34" s="19">
        <f t="shared" si="11"/>
        <v>0</v>
      </c>
      <c r="I34" s="20"/>
      <c r="J34" s="20"/>
    </row>
    <row r="35" spans="1:10" ht="29.45" customHeight="1" thickBot="1">
      <c r="A35" s="64" t="s">
        <v>52</v>
      </c>
      <c r="B35" s="65"/>
      <c r="C35" s="65"/>
      <c r="D35" s="65"/>
      <c r="E35" s="65"/>
      <c r="F35" s="41">
        <f>F11+F34</f>
        <v>0</v>
      </c>
      <c r="G35" s="41">
        <f>G11+G34</f>
        <v>0</v>
      </c>
      <c r="H35" s="41">
        <f t="shared" si="11"/>
        <v>0</v>
      </c>
      <c r="I35" s="42"/>
      <c r="J35" s="42"/>
    </row>
    <row r="36" spans="1:10">
      <c r="A36" s="7"/>
    </row>
    <row r="37" spans="1:10">
      <c r="A37" s="7"/>
    </row>
  </sheetData>
  <mergeCells count="23">
    <mergeCell ref="J6:J7"/>
    <mergeCell ref="A30:A32"/>
    <mergeCell ref="C33:E33"/>
    <mergeCell ref="A35:E35"/>
    <mergeCell ref="A21:B21"/>
    <mergeCell ref="A22:A26"/>
    <mergeCell ref="C27:D27"/>
    <mergeCell ref="C28:E28"/>
    <mergeCell ref="A29:B29"/>
    <mergeCell ref="A14:B14"/>
    <mergeCell ref="C15:D15"/>
    <mergeCell ref="C18:D18"/>
    <mergeCell ref="C19:D19"/>
    <mergeCell ref="C20:E20"/>
    <mergeCell ref="H6:H7"/>
    <mergeCell ref="I6:I7"/>
    <mergeCell ref="A8:B8"/>
    <mergeCell ref="A12:B12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F80290ABE22543BDE9E9897CFC6745" ma:contentTypeVersion="15" ma:contentTypeDescription="Create a new document." ma:contentTypeScope="" ma:versionID="7d9098e257596180a34c746468a8f0ea">
  <xsd:schema xmlns:xsd="http://www.w3.org/2001/XMLSchema" xmlns:xs="http://www.w3.org/2001/XMLSchema" xmlns:p="http://schemas.microsoft.com/office/2006/metadata/properties" xmlns:ns2="e6755924-7bac-4428-bb2a-010512b7237a" xmlns:ns3="965fb2a6-b182-49d9-8e62-d5075104c652" targetNamespace="http://schemas.microsoft.com/office/2006/metadata/properties" ma:root="true" ma:fieldsID="bf006ba99339e5e0d2b4cad3de748714" ns2:_="" ns3:_="">
    <xsd:import namespace="e6755924-7bac-4428-bb2a-010512b7237a"/>
    <xsd:import namespace="965fb2a6-b182-49d9-8e62-d5075104c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755924-7bac-4428-bb2a-010512b723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af2d052-9ea5-4c22-af81-1e7938c3ccf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5fb2a6-b182-49d9-8e62-d5075104c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07268e6-0392-4317-a092-ff594936b614}" ma:internalName="TaxCatchAll" ma:showField="CatchAllData" ma:web="965fb2a6-b182-49d9-8e62-d5075104c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4B9EA5-EFF6-4D05-AFCC-7B4D1A9E40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BED2AD-CCF9-4F81-8707-877DB276F7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755924-7bac-4428-bb2a-010512b7237a"/>
    <ds:schemaRef ds:uri="965fb2a6-b182-49d9-8e62-d5075104c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Vasilache, Marius-Horatiu</dc:creator>
  <cp:lastModifiedBy>Vasilache, Marius-Horatiu</cp:lastModifiedBy>
  <cp:lastPrinted>2022-09-08T07:16:09Z</cp:lastPrinted>
  <dcterms:created xsi:type="dcterms:W3CDTF">2022-08-31T11:12:04Z</dcterms:created>
  <dcterms:modified xsi:type="dcterms:W3CDTF">2023-03-17T07:34:11Z</dcterms:modified>
</cp:coreProperties>
</file>